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435"/>
  </bookViews>
  <sheets>
    <sheet name="Инф. о ходе исполнения ИП2020" sheetId="1" r:id="rId1"/>
  </sheets>
  <definedNames>
    <definedName name="_xlnm.Print_Area" localSheetId="0">'Инф. о ходе исполнения ИП2020'!$A$1:$S$60</definedName>
  </definedNames>
  <calcPr calcId="144525"/>
</workbook>
</file>

<file path=xl/calcChain.xml><?xml version="1.0" encoding="utf-8"?>
<calcChain xmlns="http://schemas.openxmlformats.org/spreadsheetml/2006/main">
  <c r="I50" i="1" l="1"/>
  <c r="J50" i="1" s="1"/>
  <c r="I49" i="1"/>
  <c r="J49" i="1" s="1"/>
  <c r="I48" i="1"/>
  <c r="J48" i="1" s="1"/>
  <c r="I47" i="1"/>
  <c r="J47" i="1" s="1"/>
  <c r="I46" i="1"/>
  <c r="J46" i="1" s="1"/>
  <c r="J45" i="1"/>
  <c r="I45" i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J37" i="1"/>
  <c r="I37" i="1"/>
  <c r="I36" i="1"/>
  <c r="J36" i="1" s="1"/>
  <c r="I35" i="1"/>
  <c r="J35" i="1" s="1"/>
  <c r="I34" i="1"/>
  <c r="J34" i="1" s="1"/>
  <c r="I33" i="1"/>
  <c r="J33" i="1" s="1"/>
  <c r="I32" i="1"/>
  <c r="J32" i="1" s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I15" i="1"/>
  <c r="J15" i="1" s="1"/>
  <c r="G15" i="1"/>
  <c r="E15" i="1"/>
  <c r="H14" i="1" l="1"/>
  <c r="H51" i="1" s="1"/>
  <c r="F14" i="1"/>
  <c r="F51" i="1" s="1"/>
  <c r="E14" i="1"/>
  <c r="D14" i="1" l="1"/>
  <c r="G14" i="1"/>
  <c r="G51" i="1" s="1"/>
  <c r="I14" i="1"/>
  <c r="J14" i="1" l="1"/>
  <c r="J51" i="1" s="1"/>
  <c r="I51" i="1"/>
</calcChain>
</file>

<file path=xl/sharedStrings.xml><?xml version="1.0" encoding="utf-8"?>
<sst xmlns="http://schemas.openxmlformats.org/spreadsheetml/2006/main" count="153" uniqueCount="103">
  <si>
    <t>факт</t>
  </si>
  <si>
    <t>1</t>
  </si>
  <si>
    <t>-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</si>
  <si>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</si>
  <si>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</si>
  <si>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</si>
  <si>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</si>
  <si>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</si>
  <si>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</si>
  <si>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</si>
  <si>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</si>
  <si>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</si>
  <si>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</si>
  <si>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</si>
  <si>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</si>
  <si>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</si>
  <si>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</si>
  <si>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</si>
  <si>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</si>
  <si>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</si>
  <si>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</si>
  <si>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</si>
  <si>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</si>
  <si>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</si>
  <si>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3</t>
  </si>
  <si>
    <t>3.1</t>
  </si>
  <si>
    <t>4</t>
  </si>
  <si>
    <t>4.1</t>
  </si>
  <si>
    <t>4.2</t>
  </si>
  <si>
    <t>4.3</t>
  </si>
  <si>
    <t>4.4</t>
  </si>
  <si>
    <t>4.5</t>
  </si>
  <si>
    <t xml:space="preserve">Автокран 16т </t>
  </si>
  <si>
    <t>4.6</t>
  </si>
  <si>
    <t>4.7</t>
  </si>
  <si>
    <t>В. Курисько</t>
  </si>
  <si>
    <r>
      <rPr>
        <b/>
        <sz val="11"/>
        <color theme="1"/>
        <rFont val="Times New Roman"/>
        <family val="1"/>
        <charset val="204"/>
      </rPr>
      <t>Табиғи монополиялар субъектісінің атауы:</t>
    </r>
    <r>
      <rPr>
        <sz val="11"/>
        <color theme="1"/>
        <rFont val="Times New Roman"/>
        <family val="1"/>
        <charset val="204"/>
      </rPr>
      <t xml:space="preserve"> "Астана-Теплотранзит" АҚ </t>
    </r>
  </si>
  <si>
    <r>
      <rPr>
        <b/>
        <sz val="11"/>
        <color theme="1"/>
        <rFont val="Times New Roman"/>
        <family val="1"/>
        <charset val="204"/>
      </rPr>
      <t>Қызмет түрі:</t>
    </r>
    <r>
      <rPr>
        <sz val="11"/>
        <color theme="1"/>
        <rFont val="Times New Roman"/>
        <family val="1"/>
        <charset val="204"/>
      </rPr>
      <t xml:space="preserve"> жылу энергиясын беру және тарату </t>
    </r>
  </si>
  <si>
    <t>Қаржыландыру көзінің бөлінісінде инвестициялық бағдарламаны (жобаны) іске асыру туралы ақпарат, мың теңге</t>
  </si>
  <si>
    <t xml:space="preserve">Іс-шара атауы </t>
  </si>
  <si>
    <t xml:space="preserve">Заттай көрсеткіштегі саны </t>
  </si>
  <si>
    <t>Инвестициялық бағдарламаның (жобаның) сомасы, мың теңге</t>
  </si>
  <si>
    <t xml:space="preserve">Меншікті қаражат  </t>
  </si>
  <si>
    <t>Заем қаражаттары</t>
  </si>
  <si>
    <t>Бюджеттік қаражаттар</t>
  </si>
  <si>
    <t>жоспар</t>
  </si>
  <si>
    <t>ауытқу</t>
  </si>
  <si>
    <t xml:space="preserve">ауытқудың себептері </t>
  </si>
  <si>
    <t>Жоспарлы көрсеткіштерге қол жеткізу ағымдағы жылдың соңына дейін жүзеге асады</t>
  </si>
  <si>
    <t>Конденсаторлық қондырғы</t>
  </si>
  <si>
    <t>АРТК-М жылжымалы көлік шеберханасы</t>
  </si>
  <si>
    <t>Бригаданы, материалдарды шұғыл жеткізетін бортты жүк және жолаушылар автомобилі</t>
  </si>
  <si>
    <t xml:space="preserve">Р/с № </t>
  </si>
  <si>
    <t xml:space="preserve">Өлшем бірлігі (заттай көрсеткіштерге арналған) </t>
  </si>
  <si>
    <t xml:space="preserve">Реттелмей-тін (өзге) қызмет </t>
  </si>
  <si>
    <t>жос-пар</t>
  </si>
  <si>
    <t xml:space="preserve">ауыт-қу себеп-тері </t>
  </si>
  <si>
    <t>ауыт-қу</t>
  </si>
  <si>
    <t>Жобалауды есепке алумен жылу желілерін қайта жаңарту, жаңғырту</t>
  </si>
  <si>
    <t xml:space="preserve">Жабдықтың ескіргенін ауыстыру және жаңасын сатып алу </t>
  </si>
  <si>
    <t>Лицензиялық бағдарламаларды сатып алу</t>
  </si>
  <si>
    <t xml:space="preserve">Көлікті және арнайы механизмдерді сатып алу </t>
  </si>
  <si>
    <t>трассаның қ.м.</t>
  </si>
  <si>
    <t xml:space="preserve">"Астана-Теплотранзит" АҚ басқарма төрағасы </t>
  </si>
  <si>
    <t>Магистальные сети</t>
  </si>
  <si>
    <t>м.п.трассы</t>
  </si>
  <si>
    <t>Внутриквартальные сети</t>
  </si>
  <si>
    <t>1.13</t>
  </si>
  <si>
    <t>1.14</t>
  </si>
  <si>
    <t>1.15</t>
  </si>
  <si>
    <t xml:space="preserve">ВСЕГО </t>
  </si>
  <si>
    <r>
      <t>"</t>
    </r>
    <r>
      <rPr>
        <u/>
        <sz val="11"/>
        <color theme="1"/>
        <rFont val="Times New Roman"/>
        <family val="1"/>
        <charset val="204"/>
      </rPr>
      <t xml:space="preserve"> 31 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    марта    </t>
    </r>
    <r>
      <rPr>
        <sz val="11"/>
        <color theme="1"/>
        <rFont val="Times New Roman"/>
        <family val="1"/>
        <charset val="204"/>
      </rPr>
      <t xml:space="preserve"> 2020 г.</t>
    </r>
  </si>
  <si>
    <t xml:space="preserve">31(11)ҚТ-дан бастап 15(11)ҚҚ-ға дейін 2ДУ 400 мм 11-ЖМ-нің жобалануын есепке алумен қайта жаңарту </t>
  </si>
  <si>
    <t xml:space="preserve">26 (11)К-ден бастап 8(11) В-ға дейін 2Ду 300 мм 11-ЖМ-нің жобалануын  есепке алумен қайта жаңарту </t>
  </si>
  <si>
    <t xml:space="preserve">8(11)ҚТ-дан бастап 11 ҚТ-ға дейін (Ақсеңгір к-сі,13) 2Ду 400 мм,(Т1,Т2) 12-М-нің жобалануын есепке алумен қайта жаңарту </t>
  </si>
  <si>
    <t xml:space="preserve">№1 СС-тан бастап 3К-ге (қоса алғанда) дейін  2Ду 800(Т1,Т2) 6-ЖМ-нің жобалануын есепке алумен қайта жаңарту  </t>
  </si>
  <si>
    <t xml:space="preserve">5-ҚТ-дан (4 ЖМ) бастап Мәскеу көшесі 24, Жеңіс даңғылы, 43/1 дейін ("Каньон" қонақүйінің ауданындағы 2Ду 400 мм жылу трассасына ойып орнату) жылу трассасының жобалануын есепке алумен қайта жаңарту      </t>
  </si>
  <si>
    <t xml:space="preserve">Күйші Дина көшесі 44, 43/3,46/1,46/3 бойынша 2Ду 100-300 мм жылу трассасының жобалануын есепке алумен қайта жаңарту     </t>
  </si>
  <si>
    <t xml:space="preserve">19(6)ҚТ-дан бастап Уәлиханов көшесі бойынша №15 т.ү. және Кенесары көшесі бойынша №57 т.ү. дейін  2Ду 50-300 мм жылу трассасының жобалануын есепке алумен қайта жаңарту    </t>
  </si>
  <si>
    <t xml:space="preserve">Молдағұлова көшесі, 23 айналма жолымен 2Ду 50-200 мм жылу трассасының жобалануын есепке алумен қайта жаңарту    </t>
  </si>
  <si>
    <t xml:space="preserve">1-ҚТ-дан (А-1 лоты) бастап 13-ББ (А-2 лоты) 2Ду150 мм жылу трассасына ойып орнатуға дейін 2Ду200 мм жобалануын есепке алумен қайта жаңарту    </t>
  </si>
  <si>
    <t xml:space="preserve">Досмұхаметұлы көшесі, 6,8,10,12 тұрғын үйге, № 33 ОМ бойынша 2Ду 80-150мм жылу трассасының жобалануын есепке алумен қайта жаңарту    </t>
  </si>
  <si>
    <t xml:space="preserve">Бейбітшілік көшесі, 23,27, Сейфуллин көшесі, 23,25 бойынша 2Ду 100-250 мм жылу трассасының жобалануын есепке алумен қайта жаңарту  </t>
  </si>
  <si>
    <t xml:space="preserve">Құдайбердіұлы даңғылы бойынша № 14,16,18 үйлердің; Жансүгірұлы көшесі бойынша № 8/3, 6/1,4/1,4/2,4/2,4/4 үйлердің бойындағы 2Ду 70-400 мм жылу трассасының жобалануын есепке алумен қайта жаңарту  </t>
  </si>
  <si>
    <t xml:space="preserve">Момышұлы даңғ., 18 бойынша "Жастар" ТК 2Ду 100-150 мм қайта жаңарту </t>
  </si>
  <si>
    <t xml:space="preserve">Сейфуллин к-сі 14,14/2,14/4,18/1, Сарыарқа даңғ., 22/1, 24, 26/1 үй бойынша 2Ду 150-250 мм қайта жаңарту </t>
  </si>
  <si>
    <t xml:space="preserve">Рысқұлбеков к-сі 2, 2/1,  2/2, 4/1, Абылай хан даңғ., 47, 49, 49/1, 51 бойынша 2Ду 50-300 мм қайта жаңарту </t>
  </si>
  <si>
    <t xml:space="preserve">бірлік </t>
  </si>
  <si>
    <t xml:space="preserve">2-ЖТП-дағы құрғатқыш-сығымдау желісінің Ду 300 мм сына ысырмаларын шарлы крандарға ауыстыру  </t>
  </si>
  <si>
    <t>№7 СС желілік сорғысының дискілі бұрылыс жапқыштарын Ду 500 мм шарлы крандарына ауыстыру       - 5 бірл.</t>
  </si>
  <si>
    <t>№7 СС желілік сорғысының дискілі бұрылыс жапқыштарын Ду 400 мм шарлы крандарына ауыстыру    - 2 бірл.</t>
  </si>
  <si>
    <t xml:space="preserve">Стационарлық қондырғы үшін қалдықтары бар сарқынды суларға орнатылатын сорғы  (30/50) </t>
  </si>
  <si>
    <t xml:space="preserve">Ластанған суларға арналған сорғы (25/20) </t>
  </si>
  <si>
    <t>Кесінді кескіш станок</t>
  </si>
  <si>
    <t xml:space="preserve">Көпірлік кранға негізгі тораптарды жиынтықтау </t>
  </si>
  <si>
    <t xml:space="preserve">Өндірісті басқарудың автоматтандырылған жүйесі </t>
  </si>
  <si>
    <t xml:space="preserve">Өзіаударғыш жүк автомобилі 5т </t>
  </si>
  <si>
    <t xml:space="preserve">Ассенизаторлық машина  </t>
  </si>
  <si>
    <t>Жабдықталған трактор (дәнекерлеу генераторы + бульдозер қайырмасы)</t>
  </si>
  <si>
    <t xml:space="preserve">Автоманипулятор ж/к 10т  </t>
  </si>
  <si>
    <t>Табиғи монополия субъектісінің 2020 жылғы 1 тоқсанда инвестициялық бағдарламаның орындалу барысы туралы ақпарат</t>
  </si>
  <si>
    <t xml:space="preserve">Инвестициялық бағдарлама ҚР ҰЭМ Табиғи монополияларды реттеу және бәсекелестікті қорғау комитетінің Астана қаласы бойынша департаментінің 2015 жылғы 25 тамыздағы №119-НҚ бұйрығымен бекітілді (түзету - 2020 жылғы 18 наурыздағы №19-НҚ)
 </t>
  </si>
  <si>
    <t xml:space="preserve">Жобаларға сараптама жүргізілді. Құрылыс-монтаждау жұмыстары 2019-2020 жылдардағы жылыту маусымы аяқталғаннан кейін басталады.
Жоспарлы көрсеткіштерге қол жеткізу ағымдағы жылдың соңына дейін жүзеге асады.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</si>
</sst>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р_."/>
  </numFmts>
  <fonts count="13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7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11" fillId="0" borderId="0"/>
    <xf numFmtId="164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left" vertical="center" wrapText="1"/>
    </xf>
    <xf numFmtId="0" fontId="3" fillId="0" borderId="2" xfId="11" applyFont="1" applyBorder="1" applyAlignment="1">
      <alignment horizontal="center" vertical="center" wrapText="1"/>
    </xf>
    <xf numFmtId="3" fontId="3" fillId="0" borderId="2" xfId="11" applyNumberFormat="1" applyFont="1" applyBorder="1" applyAlignment="1">
      <alignment horizontal="center" vertical="center" wrapText="1"/>
    </xf>
    <xf numFmtId="3" fontId="3" fillId="0" borderId="2" xfId="12" applyNumberFormat="1" applyFont="1" applyBorder="1" applyAlignment="1">
      <alignment horizontal="center" vertical="center" wrapText="1"/>
    </xf>
    <xf numFmtId="0" fontId="4" fillId="0" borderId="2" xfId="11" applyFont="1" applyBorder="1" applyAlignment="1">
      <alignment horizontal="center" vertical="center" wrapText="1"/>
    </xf>
    <xf numFmtId="3" fontId="4" fillId="0" borderId="2" xfId="11" applyNumberFormat="1" applyFont="1" applyBorder="1" applyAlignment="1">
      <alignment horizontal="center" vertical="center" wrapText="1"/>
    </xf>
    <xf numFmtId="3" fontId="4" fillId="0" borderId="2" xfId="12" applyNumberFormat="1" applyFont="1" applyBorder="1" applyAlignment="1">
      <alignment horizontal="center" vertical="center" wrapText="1"/>
    </xf>
    <xf numFmtId="0" fontId="3" fillId="0" borderId="2" xfId="11" applyFont="1" applyBorder="1" applyAlignment="1">
      <alignment horizontal="left" vertical="center" wrapText="1"/>
    </xf>
    <xf numFmtId="49" fontId="6" fillId="0" borderId="2" xfId="12" applyNumberFormat="1" applyFont="1" applyFill="1" applyBorder="1" applyAlignment="1">
      <alignment horizontal="center" vertical="center" wrapText="1"/>
    </xf>
    <xf numFmtId="0" fontId="4" fillId="0" borderId="2" xfId="12" applyFont="1" applyBorder="1" applyAlignment="1">
      <alignment horizontal="left" vertical="center" wrapText="1"/>
    </xf>
    <xf numFmtId="0" fontId="6" fillId="0" borderId="2" xfId="12" applyFont="1" applyFill="1" applyBorder="1" applyAlignment="1">
      <alignment vertical="center" wrapText="1"/>
    </xf>
    <xf numFmtId="49" fontId="6" fillId="2" borderId="2" xfId="10" applyNumberFormat="1" applyFont="1" applyFill="1" applyBorder="1" applyAlignment="1">
      <alignment horizontal="center" vertical="center" wrapText="1"/>
    </xf>
    <xf numFmtId="0" fontId="6" fillId="2" borderId="2" xfId="10" applyFont="1" applyFill="1" applyBorder="1" applyAlignment="1">
      <alignment vertical="center" wrapText="1"/>
    </xf>
    <xf numFmtId="0" fontId="6" fillId="2" borderId="2" xfId="10" applyFont="1" applyFill="1" applyBorder="1" applyAlignment="1">
      <alignment horizontal="center" vertical="center" wrapText="1"/>
    </xf>
    <xf numFmtId="0" fontId="4" fillId="0" borderId="2" xfId="12" applyFont="1" applyBorder="1" applyAlignment="1">
      <alignment vertical="center" wrapText="1"/>
    </xf>
    <xf numFmtId="0" fontId="4" fillId="3" borderId="2" xfId="12" applyFont="1" applyFill="1" applyBorder="1" applyAlignment="1">
      <alignment vertical="center" wrapText="1"/>
    </xf>
    <xf numFmtId="0" fontId="4" fillId="3" borderId="2" xfId="12" applyFont="1" applyFill="1" applyBorder="1" applyAlignment="1">
      <alignment horizontal="left" vertical="center" wrapText="1"/>
    </xf>
    <xf numFmtId="0" fontId="3" fillId="0" borderId="2" xfId="12" applyFont="1" applyBorder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49" fontId="6" fillId="0" borderId="2" xfId="12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13">
    <cellStyle name="Excel Built-in Normal" xfId="3"/>
    <cellStyle name="Обычный" xfId="0" builtinId="0"/>
    <cellStyle name="Обычный 2" xfId="4"/>
    <cellStyle name="Обычный 3" xfId="5"/>
    <cellStyle name="Обычный 4" xfId="1"/>
    <cellStyle name="Обычный 4 2" xfId="6"/>
    <cellStyle name="Обычный 4 2 2" xfId="12"/>
    <cellStyle name="Обычный 4 3" xfId="10"/>
    <cellStyle name="Обычный 4 4" xfId="11"/>
    <cellStyle name="Обычный 5" xfId="7"/>
    <cellStyle name="Обычный_Лист1_1" xfId="2"/>
    <cellStyle name="Финансовый 2" xfId="8"/>
    <cellStyle name="Финансовый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31</xdr:row>
      <xdr:rowOff>0</xdr:rowOff>
    </xdr:from>
    <xdr:to>
      <xdr:col>11</xdr:col>
      <xdr:colOff>381001</xdr:colOff>
      <xdr:row>32</xdr:row>
      <xdr:rowOff>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3532" y="15442406"/>
          <a:ext cx="381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view="pageBreakPreview" topLeftCell="A8" zoomScale="80" zoomScaleNormal="85" zoomScaleSheetLayoutView="80" workbookViewId="0">
      <selection activeCell="K32" sqref="K32:K51"/>
    </sheetView>
  </sheetViews>
  <sheetFormatPr defaultRowHeight="15" x14ac:dyDescent="0.25"/>
  <cols>
    <col min="1" max="1" width="4.375" style="2" customWidth="1"/>
    <col min="2" max="2" width="27.375" style="2" customWidth="1"/>
    <col min="3" max="3" width="9" style="2"/>
    <col min="4" max="5" width="6.75" style="2" customWidth="1"/>
    <col min="6" max="10" width="8.875" style="2" customWidth="1"/>
    <col min="11" max="11" width="22" style="2" customWidth="1"/>
    <col min="12" max="19" width="5.375" style="2" customWidth="1"/>
    <col min="20" max="16384" width="9" style="2"/>
  </cols>
  <sheetData>
    <row r="1" spans="1:20" s="1" customFormat="1" ht="14.25" x14ac:dyDescent="0.2">
      <c r="A1" s="46" t="s">
        <v>100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s="1" customFormat="1" ht="4.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5" spans="1:20" x14ac:dyDescent="0.25">
      <c r="B5" s="2" t="s">
        <v>36</v>
      </c>
    </row>
    <row r="6" spans="1:20" x14ac:dyDescent="0.25">
      <c r="B6" s="2" t="s">
        <v>37</v>
      </c>
    </row>
    <row r="7" spans="1:20" ht="30" customHeight="1" x14ac:dyDescent="0.25">
      <c r="B7" s="48" t="s">
        <v>101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10" spans="1:20" s="3" customFormat="1" ht="14.25" customHeight="1" x14ac:dyDescent="0.2">
      <c r="A10" s="49" t="s">
        <v>52</v>
      </c>
      <c r="B10" s="52" t="s">
        <v>38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20" s="4" customFormat="1" ht="57" customHeight="1" x14ac:dyDescent="0.2">
      <c r="A11" s="50"/>
      <c r="B11" s="49" t="s">
        <v>39</v>
      </c>
      <c r="C11" s="49" t="s">
        <v>53</v>
      </c>
      <c r="D11" s="47" t="s">
        <v>40</v>
      </c>
      <c r="E11" s="47"/>
      <c r="F11" s="47" t="s">
        <v>41</v>
      </c>
      <c r="G11" s="47"/>
      <c r="H11" s="47" t="s">
        <v>42</v>
      </c>
      <c r="I11" s="47"/>
      <c r="J11" s="47"/>
      <c r="K11" s="47"/>
      <c r="L11" s="47" t="s">
        <v>43</v>
      </c>
      <c r="M11" s="47"/>
      <c r="N11" s="47"/>
      <c r="O11" s="47"/>
      <c r="P11" s="47" t="s">
        <v>44</v>
      </c>
      <c r="Q11" s="47"/>
      <c r="R11" s="47" t="s">
        <v>54</v>
      </c>
      <c r="S11" s="47"/>
    </row>
    <row r="12" spans="1:20" s="4" customFormat="1" ht="42.75" customHeight="1" x14ac:dyDescent="0.2">
      <c r="A12" s="51"/>
      <c r="B12" s="51"/>
      <c r="C12" s="51"/>
      <c r="D12" s="5" t="s">
        <v>45</v>
      </c>
      <c r="E12" s="5" t="s">
        <v>0</v>
      </c>
      <c r="F12" s="5" t="s">
        <v>45</v>
      </c>
      <c r="G12" s="5" t="s">
        <v>0</v>
      </c>
      <c r="H12" s="5" t="s">
        <v>45</v>
      </c>
      <c r="I12" s="5" t="s">
        <v>0</v>
      </c>
      <c r="J12" s="5" t="s">
        <v>46</v>
      </c>
      <c r="K12" s="5" t="s">
        <v>47</v>
      </c>
      <c r="L12" s="18" t="s">
        <v>55</v>
      </c>
      <c r="M12" s="5" t="s">
        <v>0</v>
      </c>
      <c r="N12" s="18" t="s">
        <v>57</v>
      </c>
      <c r="O12" s="18" t="s">
        <v>56</v>
      </c>
      <c r="P12" s="18" t="s">
        <v>55</v>
      </c>
      <c r="Q12" s="5" t="s">
        <v>0</v>
      </c>
      <c r="R12" s="18" t="s">
        <v>55</v>
      </c>
      <c r="S12" s="5" t="s">
        <v>0</v>
      </c>
    </row>
    <row r="13" spans="1:20" s="7" customFormat="1" ht="11.25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7</v>
      </c>
      <c r="G13" s="6">
        <v>8</v>
      </c>
      <c r="H13" s="6">
        <v>9</v>
      </c>
      <c r="I13" s="6">
        <v>10</v>
      </c>
      <c r="J13" s="6">
        <v>11</v>
      </c>
      <c r="K13" s="6">
        <v>12</v>
      </c>
      <c r="L13" s="6">
        <v>13</v>
      </c>
      <c r="M13" s="6">
        <v>14</v>
      </c>
      <c r="N13" s="6">
        <v>15</v>
      </c>
      <c r="O13" s="6">
        <v>16</v>
      </c>
      <c r="P13" s="6">
        <v>17</v>
      </c>
      <c r="Q13" s="6">
        <v>18</v>
      </c>
      <c r="R13" s="6">
        <v>19</v>
      </c>
      <c r="S13" s="6">
        <v>20</v>
      </c>
    </row>
    <row r="14" spans="1:20" s="12" customFormat="1" ht="57" customHeight="1" x14ac:dyDescent="0.25">
      <c r="A14" s="8" t="s">
        <v>1</v>
      </c>
      <c r="B14" s="9" t="s">
        <v>58</v>
      </c>
      <c r="C14" s="18" t="s">
        <v>62</v>
      </c>
      <c r="D14" s="10">
        <f>D15+D20</f>
        <v>10948</v>
      </c>
      <c r="E14" s="10">
        <f t="shared" ref="E14:I14" si="0">E15+E20</f>
        <v>0</v>
      </c>
      <c r="F14" s="10">
        <f t="shared" si="0"/>
        <v>1444016</v>
      </c>
      <c r="G14" s="10">
        <f t="shared" si="0"/>
        <v>33875</v>
      </c>
      <c r="H14" s="10">
        <f t="shared" si="0"/>
        <v>1444016</v>
      </c>
      <c r="I14" s="10">
        <f t="shared" si="0"/>
        <v>33875</v>
      </c>
      <c r="J14" s="11">
        <f>I14-H14</f>
        <v>-1410141</v>
      </c>
      <c r="K14" s="43" t="s">
        <v>102</v>
      </c>
      <c r="L14" s="11" t="s">
        <v>2</v>
      </c>
      <c r="M14" s="11" t="s">
        <v>2</v>
      </c>
      <c r="N14" s="11" t="s">
        <v>2</v>
      </c>
      <c r="O14" s="11" t="s">
        <v>2</v>
      </c>
      <c r="P14" s="11" t="s">
        <v>2</v>
      </c>
      <c r="Q14" s="11" t="s">
        <v>2</v>
      </c>
      <c r="R14" s="11" t="s">
        <v>2</v>
      </c>
      <c r="S14" s="11" t="s">
        <v>2</v>
      </c>
      <c r="T14" s="40"/>
    </row>
    <row r="15" spans="1:20" s="13" customFormat="1" ht="28.5" x14ac:dyDescent="0.2">
      <c r="A15" s="19"/>
      <c r="B15" s="20" t="s">
        <v>64</v>
      </c>
      <c r="C15" s="21" t="s">
        <v>65</v>
      </c>
      <c r="D15" s="22">
        <v>2129</v>
      </c>
      <c r="E15" s="10">
        <f>SUM(E16:E19)</f>
        <v>0</v>
      </c>
      <c r="F15" s="23">
        <v>432427</v>
      </c>
      <c r="G15" s="10">
        <f>SUM(G16:G19)</f>
        <v>0</v>
      </c>
      <c r="H15" s="23">
        <v>432427</v>
      </c>
      <c r="I15" s="10">
        <f>SUM(I16:I19)</f>
        <v>0</v>
      </c>
      <c r="J15" s="10">
        <f t="shared" ref="J15:J50" si="1">I15-H15</f>
        <v>-432427</v>
      </c>
      <c r="K15" s="44"/>
      <c r="L15" s="10"/>
      <c r="M15" s="10"/>
      <c r="N15" s="10"/>
      <c r="O15" s="10"/>
      <c r="P15" s="10"/>
      <c r="Q15" s="10"/>
      <c r="R15" s="10"/>
      <c r="S15" s="10"/>
      <c r="T15" s="40"/>
    </row>
    <row r="16" spans="1:20" s="12" customFormat="1" ht="60" x14ac:dyDescent="0.25">
      <c r="A16" s="24" t="s">
        <v>3</v>
      </c>
      <c r="B16" s="29" t="s">
        <v>72</v>
      </c>
      <c r="C16" s="24" t="s">
        <v>65</v>
      </c>
      <c r="D16" s="25">
        <v>220</v>
      </c>
      <c r="E16" s="11">
        <v>0</v>
      </c>
      <c r="F16" s="26">
        <v>35234</v>
      </c>
      <c r="G16" s="11">
        <v>0</v>
      </c>
      <c r="H16" s="26">
        <v>35234</v>
      </c>
      <c r="I16" s="11">
        <v>0</v>
      </c>
      <c r="J16" s="11">
        <f t="shared" si="1"/>
        <v>-35234</v>
      </c>
      <c r="K16" s="44"/>
      <c r="L16" s="11"/>
      <c r="M16" s="11"/>
      <c r="N16" s="11"/>
      <c r="O16" s="11"/>
      <c r="P16" s="11"/>
      <c r="Q16" s="11"/>
      <c r="R16" s="11"/>
      <c r="S16" s="11"/>
      <c r="T16" s="40"/>
    </row>
    <row r="17" spans="1:20" s="12" customFormat="1" ht="60" x14ac:dyDescent="0.25">
      <c r="A17" s="24" t="s">
        <v>4</v>
      </c>
      <c r="B17" s="29" t="s">
        <v>73</v>
      </c>
      <c r="C17" s="24" t="s">
        <v>65</v>
      </c>
      <c r="D17" s="25">
        <v>140</v>
      </c>
      <c r="E17" s="11">
        <v>0</v>
      </c>
      <c r="F17" s="26">
        <v>18722</v>
      </c>
      <c r="G17" s="11">
        <v>0</v>
      </c>
      <c r="H17" s="26">
        <v>18722</v>
      </c>
      <c r="I17" s="11">
        <v>0</v>
      </c>
      <c r="J17" s="11">
        <f t="shared" si="1"/>
        <v>-18722</v>
      </c>
      <c r="K17" s="44"/>
      <c r="L17" s="11"/>
      <c r="M17" s="11"/>
      <c r="N17" s="11"/>
      <c r="O17" s="11"/>
      <c r="P17" s="11"/>
      <c r="Q17" s="11"/>
      <c r="R17" s="11"/>
      <c r="S17" s="11"/>
      <c r="T17" s="40"/>
    </row>
    <row r="18" spans="1:20" s="12" customFormat="1" ht="60" x14ac:dyDescent="0.25">
      <c r="A18" s="24" t="s">
        <v>5</v>
      </c>
      <c r="B18" s="29" t="s">
        <v>74</v>
      </c>
      <c r="C18" s="24" t="s">
        <v>65</v>
      </c>
      <c r="D18" s="25">
        <v>1354</v>
      </c>
      <c r="E18" s="11">
        <v>0</v>
      </c>
      <c r="F18" s="26">
        <v>220793</v>
      </c>
      <c r="G18" s="11">
        <v>0</v>
      </c>
      <c r="H18" s="26">
        <v>220793</v>
      </c>
      <c r="I18" s="11">
        <v>0</v>
      </c>
      <c r="J18" s="11">
        <f t="shared" si="1"/>
        <v>-220793</v>
      </c>
      <c r="K18" s="44"/>
      <c r="L18" s="11"/>
      <c r="M18" s="11"/>
      <c r="N18" s="11"/>
      <c r="O18" s="11"/>
      <c r="P18" s="11"/>
      <c r="Q18" s="11"/>
      <c r="R18" s="11"/>
      <c r="S18" s="11"/>
      <c r="T18" s="40"/>
    </row>
    <row r="19" spans="1:20" s="12" customFormat="1" ht="60" x14ac:dyDescent="0.25">
      <c r="A19" s="24" t="s">
        <v>6</v>
      </c>
      <c r="B19" s="29" t="s">
        <v>75</v>
      </c>
      <c r="C19" s="24" t="s">
        <v>65</v>
      </c>
      <c r="D19" s="25">
        <v>415</v>
      </c>
      <c r="E19" s="11">
        <v>0</v>
      </c>
      <c r="F19" s="26">
        <v>157678</v>
      </c>
      <c r="G19" s="11">
        <v>0</v>
      </c>
      <c r="H19" s="26">
        <v>157678</v>
      </c>
      <c r="I19" s="11">
        <v>0</v>
      </c>
      <c r="J19" s="11">
        <f t="shared" si="1"/>
        <v>-157678</v>
      </c>
      <c r="K19" s="44"/>
      <c r="L19" s="11"/>
      <c r="M19" s="11"/>
      <c r="N19" s="11"/>
      <c r="O19" s="11"/>
      <c r="P19" s="11"/>
      <c r="Q19" s="11"/>
      <c r="R19" s="11"/>
      <c r="S19" s="11"/>
      <c r="T19" s="40"/>
    </row>
    <row r="20" spans="1:20" s="13" customFormat="1" ht="28.5" x14ac:dyDescent="0.2">
      <c r="A20" s="21"/>
      <c r="B20" s="27" t="s">
        <v>66</v>
      </c>
      <c r="C20" s="21" t="s">
        <v>65</v>
      </c>
      <c r="D20" s="22">
        <v>8819</v>
      </c>
      <c r="E20" s="10">
        <v>0</v>
      </c>
      <c r="F20" s="23">
        <v>1011589</v>
      </c>
      <c r="G20" s="10">
        <v>33875</v>
      </c>
      <c r="H20" s="23">
        <v>1011589</v>
      </c>
      <c r="I20" s="10">
        <v>33875</v>
      </c>
      <c r="J20" s="10">
        <f t="shared" si="1"/>
        <v>-977714</v>
      </c>
      <c r="K20" s="44"/>
      <c r="L20" s="10"/>
      <c r="M20" s="10"/>
      <c r="N20" s="10"/>
      <c r="O20" s="10"/>
      <c r="P20" s="10"/>
      <c r="Q20" s="10"/>
      <c r="R20" s="10"/>
      <c r="S20" s="10"/>
      <c r="T20" s="40"/>
    </row>
    <row r="21" spans="1:20" s="12" customFormat="1" ht="120" x14ac:dyDescent="0.25">
      <c r="A21" s="24" t="s">
        <v>7</v>
      </c>
      <c r="B21" s="34" t="s">
        <v>76</v>
      </c>
      <c r="C21" s="24" t="s">
        <v>65</v>
      </c>
      <c r="D21" s="25">
        <v>1040</v>
      </c>
      <c r="E21" s="11">
        <v>0</v>
      </c>
      <c r="F21" s="26">
        <v>53939</v>
      </c>
      <c r="G21" s="11">
        <v>0</v>
      </c>
      <c r="H21" s="26">
        <v>53939</v>
      </c>
      <c r="I21" s="11">
        <v>0</v>
      </c>
      <c r="J21" s="11">
        <f t="shared" si="1"/>
        <v>-53939</v>
      </c>
      <c r="K21" s="44"/>
      <c r="L21" s="11"/>
      <c r="M21" s="11"/>
      <c r="N21" s="11"/>
      <c r="O21" s="11"/>
      <c r="P21" s="11"/>
      <c r="Q21" s="11"/>
      <c r="R21" s="11"/>
      <c r="S21" s="11"/>
      <c r="T21" s="40"/>
    </row>
    <row r="22" spans="1:20" s="12" customFormat="1" ht="75" x14ac:dyDescent="0.25">
      <c r="A22" s="24" t="s">
        <v>8</v>
      </c>
      <c r="B22" s="34" t="s">
        <v>77</v>
      </c>
      <c r="C22" s="24" t="s">
        <v>65</v>
      </c>
      <c r="D22" s="25">
        <v>650</v>
      </c>
      <c r="E22" s="11">
        <v>0</v>
      </c>
      <c r="F22" s="26">
        <v>86786</v>
      </c>
      <c r="G22" s="11">
        <v>0</v>
      </c>
      <c r="H22" s="26">
        <v>86786</v>
      </c>
      <c r="I22" s="11">
        <v>0</v>
      </c>
      <c r="J22" s="11">
        <f t="shared" si="1"/>
        <v>-86786</v>
      </c>
      <c r="K22" s="44"/>
      <c r="L22" s="11"/>
      <c r="M22" s="11"/>
      <c r="N22" s="11"/>
      <c r="O22" s="11"/>
      <c r="P22" s="11"/>
      <c r="Q22" s="11"/>
      <c r="R22" s="11"/>
      <c r="S22" s="11"/>
      <c r="T22" s="40"/>
    </row>
    <row r="23" spans="1:20" s="12" customFormat="1" ht="90" x14ac:dyDescent="0.25">
      <c r="A23" s="24" t="s">
        <v>9</v>
      </c>
      <c r="B23" s="34" t="s">
        <v>78</v>
      </c>
      <c r="C23" s="24" t="s">
        <v>65</v>
      </c>
      <c r="D23" s="25">
        <v>775</v>
      </c>
      <c r="E23" s="11">
        <v>0</v>
      </c>
      <c r="F23" s="26">
        <v>133877</v>
      </c>
      <c r="G23" s="11">
        <v>0</v>
      </c>
      <c r="H23" s="26">
        <v>133877</v>
      </c>
      <c r="I23" s="11">
        <v>0</v>
      </c>
      <c r="J23" s="11">
        <f t="shared" si="1"/>
        <v>-133877</v>
      </c>
      <c r="K23" s="44"/>
      <c r="L23" s="11"/>
      <c r="M23" s="11"/>
      <c r="N23" s="11"/>
      <c r="O23" s="11"/>
      <c r="P23" s="11"/>
      <c r="Q23" s="11"/>
      <c r="R23" s="11"/>
      <c r="S23" s="11"/>
      <c r="T23" s="40"/>
    </row>
    <row r="24" spans="1:20" s="12" customFormat="1" ht="45" customHeight="1" x14ac:dyDescent="0.25">
      <c r="A24" s="24" t="s">
        <v>10</v>
      </c>
      <c r="B24" s="34" t="s">
        <v>79</v>
      </c>
      <c r="C24" s="24" t="s">
        <v>65</v>
      </c>
      <c r="D24" s="25">
        <v>1471</v>
      </c>
      <c r="E24" s="11">
        <v>0</v>
      </c>
      <c r="F24" s="26">
        <v>225437</v>
      </c>
      <c r="G24" s="11">
        <v>0</v>
      </c>
      <c r="H24" s="26">
        <v>225437</v>
      </c>
      <c r="I24" s="11">
        <v>0</v>
      </c>
      <c r="J24" s="11">
        <f t="shared" si="1"/>
        <v>-225437</v>
      </c>
      <c r="K24" s="44"/>
      <c r="L24" s="11"/>
      <c r="M24" s="11"/>
      <c r="N24" s="11"/>
      <c r="O24" s="11"/>
      <c r="P24" s="11"/>
      <c r="Q24" s="11"/>
      <c r="R24" s="11"/>
      <c r="S24" s="11"/>
      <c r="T24" s="40"/>
    </row>
    <row r="25" spans="1:20" s="12" customFormat="1" ht="75" x14ac:dyDescent="0.25">
      <c r="A25" s="24" t="s">
        <v>11</v>
      </c>
      <c r="B25" s="34" t="s">
        <v>80</v>
      </c>
      <c r="C25" s="24" t="s">
        <v>65</v>
      </c>
      <c r="D25" s="25">
        <v>622</v>
      </c>
      <c r="E25" s="11">
        <v>0</v>
      </c>
      <c r="F25" s="26">
        <v>48853</v>
      </c>
      <c r="G25" s="11">
        <v>0</v>
      </c>
      <c r="H25" s="26">
        <v>48853</v>
      </c>
      <c r="I25" s="11">
        <v>0</v>
      </c>
      <c r="J25" s="11">
        <f t="shared" si="1"/>
        <v>-48853</v>
      </c>
      <c r="K25" s="44"/>
      <c r="L25" s="11"/>
      <c r="M25" s="11"/>
      <c r="N25" s="11"/>
      <c r="O25" s="11"/>
      <c r="P25" s="11"/>
      <c r="Q25" s="11"/>
      <c r="R25" s="11"/>
      <c r="S25" s="11"/>
      <c r="T25" s="40"/>
    </row>
    <row r="26" spans="1:20" s="12" customFormat="1" ht="75" x14ac:dyDescent="0.25">
      <c r="A26" s="24" t="s">
        <v>12</v>
      </c>
      <c r="B26" s="34" t="s">
        <v>81</v>
      </c>
      <c r="C26" s="24" t="s">
        <v>65</v>
      </c>
      <c r="D26" s="25">
        <v>520</v>
      </c>
      <c r="E26" s="11">
        <v>0</v>
      </c>
      <c r="F26" s="26">
        <v>25504</v>
      </c>
      <c r="G26" s="11">
        <v>0</v>
      </c>
      <c r="H26" s="26">
        <v>25504</v>
      </c>
      <c r="I26" s="11">
        <v>0</v>
      </c>
      <c r="J26" s="11">
        <f t="shared" si="1"/>
        <v>-25504</v>
      </c>
      <c r="K26" s="44"/>
      <c r="L26" s="11"/>
      <c r="M26" s="11"/>
      <c r="N26" s="11"/>
      <c r="O26" s="11"/>
      <c r="P26" s="11"/>
      <c r="Q26" s="11"/>
      <c r="R26" s="11"/>
      <c r="S26" s="11"/>
      <c r="T26" s="40"/>
    </row>
    <row r="27" spans="1:20" s="12" customFormat="1" ht="75" x14ac:dyDescent="0.25">
      <c r="A27" s="24" t="s">
        <v>13</v>
      </c>
      <c r="B27" s="34" t="s">
        <v>82</v>
      </c>
      <c r="C27" s="24" t="s">
        <v>65</v>
      </c>
      <c r="D27" s="25">
        <v>483</v>
      </c>
      <c r="E27" s="11">
        <v>0</v>
      </c>
      <c r="F27" s="26">
        <v>31921</v>
      </c>
      <c r="G27" s="11">
        <v>0</v>
      </c>
      <c r="H27" s="26">
        <v>31921</v>
      </c>
      <c r="I27" s="11">
        <v>0</v>
      </c>
      <c r="J27" s="11">
        <f t="shared" si="1"/>
        <v>-31921</v>
      </c>
      <c r="K27" s="44"/>
      <c r="L27" s="11"/>
      <c r="M27" s="11"/>
      <c r="N27" s="11"/>
      <c r="O27" s="11"/>
      <c r="P27" s="11"/>
      <c r="Q27" s="11"/>
      <c r="R27" s="11"/>
      <c r="S27" s="11"/>
      <c r="T27" s="40"/>
    </row>
    <row r="28" spans="1:20" s="12" customFormat="1" ht="105" x14ac:dyDescent="0.25">
      <c r="A28" s="24" t="s">
        <v>14</v>
      </c>
      <c r="B28" s="34" t="s">
        <v>83</v>
      </c>
      <c r="C28" s="24" t="s">
        <v>65</v>
      </c>
      <c r="D28" s="25">
        <v>1295</v>
      </c>
      <c r="E28" s="11">
        <v>0</v>
      </c>
      <c r="F28" s="26">
        <v>127363</v>
      </c>
      <c r="G28" s="11">
        <v>0</v>
      </c>
      <c r="H28" s="26">
        <v>127363</v>
      </c>
      <c r="I28" s="11">
        <v>0</v>
      </c>
      <c r="J28" s="11">
        <f t="shared" si="1"/>
        <v>-127363</v>
      </c>
      <c r="K28" s="44"/>
      <c r="L28" s="11"/>
      <c r="M28" s="11"/>
      <c r="N28" s="11"/>
      <c r="O28" s="11"/>
      <c r="P28" s="11"/>
      <c r="Q28" s="11"/>
      <c r="R28" s="11"/>
      <c r="S28" s="11"/>
      <c r="T28" s="40"/>
    </row>
    <row r="29" spans="1:20" s="13" customFormat="1" ht="45" customHeight="1" x14ac:dyDescent="0.2">
      <c r="A29" s="24" t="s">
        <v>67</v>
      </c>
      <c r="B29" s="35" t="s">
        <v>84</v>
      </c>
      <c r="C29" s="24" t="s">
        <v>65</v>
      </c>
      <c r="D29" s="25">
        <v>205</v>
      </c>
      <c r="E29" s="11">
        <v>0</v>
      </c>
      <c r="F29" s="26">
        <v>21928</v>
      </c>
      <c r="G29" s="11">
        <v>7252</v>
      </c>
      <c r="H29" s="26">
        <v>21928</v>
      </c>
      <c r="I29" s="11">
        <v>7252</v>
      </c>
      <c r="J29" s="11">
        <f t="shared" si="1"/>
        <v>-14676</v>
      </c>
      <c r="K29" s="44"/>
      <c r="L29" s="10"/>
      <c r="M29" s="10"/>
      <c r="N29" s="10"/>
      <c r="O29" s="10"/>
      <c r="P29" s="10"/>
      <c r="Q29" s="10"/>
      <c r="R29" s="10"/>
      <c r="S29" s="10"/>
      <c r="T29" s="41"/>
    </row>
    <row r="30" spans="1:20" s="12" customFormat="1" ht="60" x14ac:dyDescent="0.25">
      <c r="A30" s="24" t="s">
        <v>68</v>
      </c>
      <c r="B30" s="36" t="s">
        <v>85</v>
      </c>
      <c r="C30" s="24" t="s">
        <v>65</v>
      </c>
      <c r="D30" s="25">
        <v>1112</v>
      </c>
      <c r="E30" s="11">
        <v>0</v>
      </c>
      <c r="F30" s="26">
        <v>166307</v>
      </c>
      <c r="G30" s="11">
        <v>26126</v>
      </c>
      <c r="H30" s="26">
        <v>166307</v>
      </c>
      <c r="I30" s="11">
        <v>26126</v>
      </c>
      <c r="J30" s="11">
        <f t="shared" si="1"/>
        <v>-140181</v>
      </c>
      <c r="K30" s="44"/>
      <c r="L30" s="11"/>
      <c r="M30" s="11"/>
      <c r="N30" s="11"/>
      <c r="O30" s="11"/>
      <c r="P30" s="11"/>
      <c r="Q30" s="11"/>
      <c r="R30" s="11"/>
      <c r="S30" s="11"/>
      <c r="T30" s="41"/>
    </row>
    <row r="31" spans="1:20" s="12" customFormat="1" ht="60" x14ac:dyDescent="0.25">
      <c r="A31" s="24" t="s">
        <v>69</v>
      </c>
      <c r="B31" s="36" t="s">
        <v>86</v>
      </c>
      <c r="C31" s="24" t="s">
        <v>65</v>
      </c>
      <c r="D31" s="25">
        <v>646</v>
      </c>
      <c r="E31" s="11">
        <v>0</v>
      </c>
      <c r="F31" s="26">
        <v>89674</v>
      </c>
      <c r="G31" s="11">
        <v>497</v>
      </c>
      <c r="H31" s="26">
        <v>89674</v>
      </c>
      <c r="I31" s="11">
        <v>497</v>
      </c>
      <c r="J31" s="11">
        <f t="shared" si="1"/>
        <v>-89177</v>
      </c>
      <c r="K31" s="45"/>
      <c r="L31" s="11"/>
      <c r="M31" s="11"/>
      <c r="N31" s="11"/>
      <c r="O31" s="11"/>
      <c r="P31" s="11"/>
      <c r="Q31" s="11"/>
      <c r="R31" s="11"/>
      <c r="S31" s="11"/>
      <c r="T31" s="41"/>
    </row>
    <row r="32" spans="1:20" s="12" customFormat="1" ht="60" customHeight="1" x14ac:dyDescent="0.25">
      <c r="A32" s="28" t="s">
        <v>15</v>
      </c>
      <c r="B32" s="30" t="s">
        <v>59</v>
      </c>
      <c r="C32" s="37" t="s">
        <v>87</v>
      </c>
      <c r="D32" s="23">
        <v>21</v>
      </c>
      <c r="E32" s="11">
        <v>2</v>
      </c>
      <c r="F32" s="23">
        <v>83137</v>
      </c>
      <c r="G32" s="23">
        <v>386</v>
      </c>
      <c r="H32" s="23">
        <v>83137</v>
      </c>
      <c r="I32" s="23">
        <f t="shared" ref="I32:I50" si="2">G32</f>
        <v>386</v>
      </c>
      <c r="J32" s="11">
        <f t="shared" si="1"/>
        <v>-82751</v>
      </c>
      <c r="K32" s="42" t="s">
        <v>48</v>
      </c>
      <c r="L32" s="11"/>
      <c r="M32" s="11"/>
      <c r="N32" s="11"/>
      <c r="O32" s="11"/>
      <c r="P32" s="11"/>
      <c r="Q32" s="11"/>
      <c r="R32" s="11"/>
      <c r="S32" s="11"/>
      <c r="T32" s="41"/>
    </row>
    <row r="33" spans="1:20" s="12" customFormat="1" ht="60" x14ac:dyDescent="0.25">
      <c r="A33" s="38" t="s">
        <v>16</v>
      </c>
      <c r="B33" s="34" t="s">
        <v>88</v>
      </c>
      <c r="C33" s="38" t="s">
        <v>87</v>
      </c>
      <c r="D33" s="26">
        <v>8</v>
      </c>
      <c r="E33" s="11">
        <v>0</v>
      </c>
      <c r="F33" s="26">
        <v>11204</v>
      </c>
      <c r="G33" s="26">
        <v>0</v>
      </c>
      <c r="H33" s="26">
        <v>11204</v>
      </c>
      <c r="I33" s="26">
        <f t="shared" si="2"/>
        <v>0</v>
      </c>
      <c r="J33" s="11">
        <f t="shared" si="1"/>
        <v>-11204</v>
      </c>
      <c r="K33" s="41"/>
      <c r="L33" s="11"/>
      <c r="M33" s="11"/>
      <c r="N33" s="11"/>
      <c r="O33" s="11"/>
      <c r="P33" s="11"/>
      <c r="Q33" s="11"/>
      <c r="R33" s="11"/>
      <c r="S33" s="11"/>
      <c r="T33" s="41"/>
    </row>
    <row r="34" spans="1:20" s="12" customFormat="1" ht="60" x14ac:dyDescent="0.25">
      <c r="A34" s="38" t="s">
        <v>17</v>
      </c>
      <c r="B34" s="34" t="s">
        <v>89</v>
      </c>
      <c r="C34" s="38" t="s">
        <v>87</v>
      </c>
      <c r="D34" s="26">
        <v>5</v>
      </c>
      <c r="E34" s="11">
        <v>0</v>
      </c>
      <c r="F34" s="26">
        <v>47546</v>
      </c>
      <c r="G34" s="26">
        <v>0</v>
      </c>
      <c r="H34" s="26">
        <v>47546</v>
      </c>
      <c r="I34" s="26">
        <f t="shared" si="2"/>
        <v>0</v>
      </c>
      <c r="J34" s="11">
        <f t="shared" si="1"/>
        <v>-47546</v>
      </c>
      <c r="K34" s="41"/>
      <c r="L34" s="11"/>
      <c r="M34" s="11"/>
      <c r="N34" s="11"/>
      <c r="O34" s="11"/>
      <c r="P34" s="11"/>
      <c r="Q34" s="11"/>
      <c r="R34" s="11"/>
      <c r="S34" s="11"/>
      <c r="T34" s="41"/>
    </row>
    <row r="35" spans="1:20" s="12" customFormat="1" ht="60" x14ac:dyDescent="0.25">
      <c r="A35" s="38" t="s">
        <v>18</v>
      </c>
      <c r="B35" s="34" t="s">
        <v>90</v>
      </c>
      <c r="C35" s="38" t="s">
        <v>87</v>
      </c>
      <c r="D35" s="26">
        <v>2</v>
      </c>
      <c r="E35" s="11">
        <v>0</v>
      </c>
      <c r="F35" s="26">
        <v>10900</v>
      </c>
      <c r="G35" s="26">
        <v>0</v>
      </c>
      <c r="H35" s="26">
        <v>10900</v>
      </c>
      <c r="I35" s="26">
        <f t="shared" si="2"/>
        <v>0</v>
      </c>
      <c r="J35" s="11">
        <f t="shared" si="1"/>
        <v>-10900</v>
      </c>
      <c r="K35" s="41"/>
      <c r="L35" s="11"/>
      <c r="M35" s="11"/>
      <c r="N35" s="11"/>
      <c r="O35" s="11"/>
      <c r="P35" s="11"/>
      <c r="Q35" s="11"/>
      <c r="R35" s="11"/>
      <c r="S35" s="11"/>
      <c r="T35" s="41"/>
    </row>
    <row r="36" spans="1:20" s="12" customFormat="1" ht="60" x14ac:dyDescent="0.25">
      <c r="A36" s="38" t="s">
        <v>19</v>
      </c>
      <c r="B36" s="34" t="s">
        <v>91</v>
      </c>
      <c r="C36" s="38" t="s">
        <v>87</v>
      </c>
      <c r="D36" s="26">
        <v>1</v>
      </c>
      <c r="E36" s="11">
        <v>1</v>
      </c>
      <c r="F36" s="26">
        <v>159</v>
      </c>
      <c r="G36" s="26">
        <v>272</v>
      </c>
      <c r="H36" s="26">
        <v>159</v>
      </c>
      <c r="I36" s="26">
        <f t="shared" si="2"/>
        <v>272</v>
      </c>
      <c r="J36" s="11">
        <f t="shared" si="1"/>
        <v>113</v>
      </c>
      <c r="K36" s="41"/>
      <c r="L36" s="11"/>
      <c r="M36" s="11"/>
      <c r="N36" s="11"/>
      <c r="O36" s="11"/>
      <c r="P36" s="11"/>
      <c r="Q36" s="11"/>
      <c r="R36" s="11"/>
      <c r="S36" s="11"/>
      <c r="T36" s="41"/>
    </row>
    <row r="37" spans="1:20" s="12" customFormat="1" ht="30" x14ac:dyDescent="0.25">
      <c r="A37" s="38" t="s">
        <v>20</v>
      </c>
      <c r="B37" s="34" t="s">
        <v>92</v>
      </c>
      <c r="C37" s="38" t="s">
        <v>87</v>
      </c>
      <c r="D37" s="26">
        <v>1</v>
      </c>
      <c r="E37" s="11">
        <v>1</v>
      </c>
      <c r="F37" s="26">
        <v>69</v>
      </c>
      <c r="G37" s="26">
        <v>114</v>
      </c>
      <c r="H37" s="26">
        <v>69</v>
      </c>
      <c r="I37" s="26">
        <f t="shared" si="2"/>
        <v>114</v>
      </c>
      <c r="J37" s="11">
        <f t="shared" si="1"/>
        <v>45</v>
      </c>
      <c r="K37" s="41"/>
      <c r="L37" s="11"/>
      <c r="M37" s="11"/>
      <c r="N37" s="11"/>
      <c r="O37" s="11"/>
      <c r="P37" s="11"/>
      <c r="Q37" s="11"/>
      <c r="R37" s="11"/>
      <c r="S37" s="11"/>
      <c r="T37" s="41"/>
    </row>
    <row r="38" spans="1:20" s="13" customFormat="1" x14ac:dyDescent="0.2">
      <c r="A38" s="38" t="s">
        <v>21</v>
      </c>
      <c r="B38" s="34" t="s">
        <v>49</v>
      </c>
      <c r="C38" s="38" t="s">
        <v>87</v>
      </c>
      <c r="D38" s="26">
        <v>2</v>
      </c>
      <c r="E38" s="11">
        <v>0</v>
      </c>
      <c r="F38" s="26">
        <v>9653</v>
      </c>
      <c r="G38" s="26">
        <v>0</v>
      </c>
      <c r="H38" s="26">
        <v>9653</v>
      </c>
      <c r="I38" s="26">
        <f t="shared" si="2"/>
        <v>0</v>
      </c>
      <c r="J38" s="10">
        <f t="shared" si="1"/>
        <v>-9653</v>
      </c>
      <c r="K38" s="41"/>
      <c r="L38" s="10"/>
      <c r="M38" s="10"/>
      <c r="N38" s="10"/>
      <c r="O38" s="10"/>
      <c r="P38" s="10"/>
      <c r="Q38" s="10"/>
      <c r="R38" s="10"/>
      <c r="S38" s="10"/>
      <c r="T38" s="41"/>
    </row>
    <row r="39" spans="1:20" s="12" customFormat="1" x14ac:dyDescent="0.25">
      <c r="A39" s="38" t="s">
        <v>22</v>
      </c>
      <c r="B39" s="34" t="s">
        <v>93</v>
      </c>
      <c r="C39" s="38" t="s">
        <v>87</v>
      </c>
      <c r="D39" s="26">
        <v>1</v>
      </c>
      <c r="E39" s="11">
        <v>0</v>
      </c>
      <c r="F39" s="26">
        <v>1090</v>
      </c>
      <c r="G39" s="26">
        <v>0</v>
      </c>
      <c r="H39" s="26">
        <v>1090</v>
      </c>
      <c r="I39" s="26">
        <f t="shared" si="2"/>
        <v>0</v>
      </c>
      <c r="J39" s="11">
        <f t="shared" si="1"/>
        <v>-1090</v>
      </c>
      <c r="K39" s="41"/>
      <c r="L39" s="11"/>
      <c r="M39" s="11"/>
      <c r="N39" s="11"/>
      <c r="O39" s="11"/>
      <c r="P39" s="11"/>
      <c r="Q39" s="11"/>
      <c r="R39" s="11"/>
      <c r="S39" s="11"/>
      <c r="T39" s="41"/>
    </row>
    <row r="40" spans="1:20" s="13" customFormat="1" ht="30" x14ac:dyDescent="0.2">
      <c r="A40" s="38" t="s">
        <v>23</v>
      </c>
      <c r="B40" s="34" t="s">
        <v>94</v>
      </c>
      <c r="C40" s="38" t="s">
        <v>87</v>
      </c>
      <c r="D40" s="26">
        <v>1</v>
      </c>
      <c r="E40" s="11">
        <v>0</v>
      </c>
      <c r="F40" s="26">
        <v>2516</v>
      </c>
      <c r="G40" s="26">
        <v>0</v>
      </c>
      <c r="H40" s="26">
        <v>2516</v>
      </c>
      <c r="I40" s="26">
        <f t="shared" si="2"/>
        <v>0</v>
      </c>
      <c r="J40" s="10">
        <f t="shared" si="1"/>
        <v>-2516</v>
      </c>
      <c r="K40" s="41"/>
      <c r="L40" s="10"/>
      <c r="M40" s="10"/>
      <c r="N40" s="10"/>
      <c r="O40" s="10"/>
      <c r="P40" s="10"/>
      <c r="Q40" s="10"/>
      <c r="R40" s="10"/>
      <c r="S40" s="10"/>
      <c r="T40" s="41"/>
    </row>
    <row r="41" spans="1:20" s="12" customFormat="1" ht="28.5" x14ac:dyDescent="0.25">
      <c r="A41" s="39" t="s">
        <v>24</v>
      </c>
      <c r="B41" s="30" t="s">
        <v>60</v>
      </c>
      <c r="C41" s="37" t="s">
        <v>87</v>
      </c>
      <c r="D41" s="23">
        <v>1</v>
      </c>
      <c r="E41" s="11">
        <v>0</v>
      </c>
      <c r="F41" s="23">
        <v>8750</v>
      </c>
      <c r="G41" s="23">
        <v>0</v>
      </c>
      <c r="H41" s="23">
        <v>8750</v>
      </c>
      <c r="I41" s="23">
        <f t="shared" si="2"/>
        <v>0</v>
      </c>
      <c r="J41" s="11">
        <f t="shared" si="1"/>
        <v>-8750</v>
      </c>
      <c r="K41" s="41"/>
      <c r="L41" s="11"/>
      <c r="M41" s="11"/>
      <c r="N41" s="11"/>
      <c r="O41" s="11"/>
      <c r="P41" s="11"/>
      <c r="Q41" s="11"/>
      <c r="R41" s="11"/>
      <c r="S41" s="11"/>
      <c r="T41" s="41"/>
    </row>
    <row r="42" spans="1:20" s="12" customFormat="1" ht="30" x14ac:dyDescent="0.25">
      <c r="A42" s="38" t="s">
        <v>25</v>
      </c>
      <c r="B42" s="34" t="s">
        <v>95</v>
      </c>
      <c r="C42" s="38" t="s">
        <v>87</v>
      </c>
      <c r="D42" s="26">
        <v>1</v>
      </c>
      <c r="E42" s="11">
        <v>0</v>
      </c>
      <c r="F42" s="26">
        <v>8750</v>
      </c>
      <c r="G42" s="26">
        <v>0</v>
      </c>
      <c r="H42" s="26">
        <v>8750</v>
      </c>
      <c r="I42" s="26">
        <f t="shared" si="2"/>
        <v>0</v>
      </c>
      <c r="J42" s="11">
        <f t="shared" si="1"/>
        <v>-8750</v>
      </c>
      <c r="K42" s="41"/>
      <c r="L42" s="11"/>
      <c r="M42" s="11"/>
      <c r="N42" s="11"/>
      <c r="O42" s="11"/>
      <c r="P42" s="11"/>
      <c r="Q42" s="11"/>
      <c r="R42" s="11"/>
      <c r="S42" s="11"/>
      <c r="T42" s="41"/>
    </row>
    <row r="43" spans="1:20" s="12" customFormat="1" ht="28.5" x14ac:dyDescent="0.25">
      <c r="A43" s="14" t="s">
        <v>26</v>
      </c>
      <c r="B43" s="30" t="s">
        <v>61</v>
      </c>
      <c r="C43" s="37" t="s">
        <v>87</v>
      </c>
      <c r="D43" s="23">
        <v>9</v>
      </c>
      <c r="E43" s="11">
        <v>0</v>
      </c>
      <c r="F43" s="23">
        <v>98088</v>
      </c>
      <c r="G43" s="23">
        <v>0</v>
      </c>
      <c r="H43" s="23">
        <v>98088</v>
      </c>
      <c r="I43" s="23">
        <f t="shared" si="2"/>
        <v>0</v>
      </c>
      <c r="J43" s="11">
        <f t="shared" si="1"/>
        <v>-98088</v>
      </c>
      <c r="K43" s="41"/>
      <c r="L43" s="11"/>
      <c r="M43" s="11"/>
      <c r="N43" s="11"/>
      <c r="O43" s="11"/>
      <c r="P43" s="11"/>
      <c r="Q43" s="11"/>
      <c r="R43" s="11"/>
      <c r="S43" s="11"/>
      <c r="T43" s="41"/>
    </row>
    <row r="44" spans="1:20" s="12" customFormat="1" ht="30" x14ac:dyDescent="0.25">
      <c r="A44" s="38" t="s">
        <v>27</v>
      </c>
      <c r="B44" s="34" t="s">
        <v>50</v>
      </c>
      <c r="C44" s="38" t="s">
        <v>87</v>
      </c>
      <c r="D44" s="26">
        <v>2</v>
      </c>
      <c r="E44" s="11">
        <v>0</v>
      </c>
      <c r="F44" s="26">
        <v>23027</v>
      </c>
      <c r="G44" s="26">
        <v>0</v>
      </c>
      <c r="H44" s="26">
        <v>23027</v>
      </c>
      <c r="I44" s="26">
        <f t="shared" si="2"/>
        <v>0</v>
      </c>
      <c r="J44" s="11">
        <f t="shared" si="1"/>
        <v>-23027</v>
      </c>
      <c r="K44" s="41"/>
      <c r="L44" s="11"/>
      <c r="M44" s="11"/>
      <c r="N44" s="11"/>
      <c r="O44" s="11"/>
      <c r="P44" s="11"/>
      <c r="Q44" s="11"/>
      <c r="R44" s="11"/>
      <c r="S44" s="11"/>
      <c r="T44" s="41"/>
    </row>
    <row r="45" spans="1:20" s="12" customFormat="1" x14ac:dyDescent="0.25">
      <c r="A45" s="38" t="s">
        <v>28</v>
      </c>
      <c r="B45" s="34" t="s">
        <v>96</v>
      </c>
      <c r="C45" s="38" t="s">
        <v>87</v>
      </c>
      <c r="D45" s="26">
        <v>1</v>
      </c>
      <c r="E45" s="11">
        <v>0</v>
      </c>
      <c r="F45" s="26">
        <v>5157</v>
      </c>
      <c r="G45" s="26">
        <v>0</v>
      </c>
      <c r="H45" s="26">
        <v>5157</v>
      </c>
      <c r="I45" s="26">
        <f t="shared" si="2"/>
        <v>0</v>
      </c>
      <c r="J45" s="11">
        <f t="shared" si="1"/>
        <v>-5157</v>
      </c>
      <c r="K45" s="41"/>
      <c r="L45" s="11"/>
      <c r="M45" s="11"/>
      <c r="N45" s="11"/>
      <c r="O45" s="11"/>
      <c r="P45" s="11"/>
      <c r="Q45" s="11"/>
      <c r="R45" s="11"/>
      <c r="S45" s="11"/>
      <c r="T45" s="41"/>
    </row>
    <row r="46" spans="1:20" s="12" customFormat="1" ht="45" x14ac:dyDescent="0.25">
      <c r="A46" s="38" t="s">
        <v>29</v>
      </c>
      <c r="B46" s="34" t="s">
        <v>51</v>
      </c>
      <c r="C46" s="38" t="s">
        <v>87</v>
      </c>
      <c r="D46" s="26">
        <v>1</v>
      </c>
      <c r="E46" s="11">
        <v>0</v>
      </c>
      <c r="F46" s="26">
        <v>4100</v>
      </c>
      <c r="G46" s="26">
        <v>0</v>
      </c>
      <c r="H46" s="26">
        <v>4100</v>
      </c>
      <c r="I46" s="26">
        <f t="shared" si="2"/>
        <v>0</v>
      </c>
      <c r="J46" s="11">
        <f t="shared" si="1"/>
        <v>-4100</v>
      </c>
      <c r="K46" s="41"/>
      <c r="L46" s="11"/>
      <c r="M46" s="11"/>
      <c r="N46" s="11"/>
      <c r="O46" s="11"/>
      <c r="P46" s="11"/>
      <c r="Q46" s="11"/>
      <c r="R46" s="11"/>
      <c r="S46" s="11"/>
      <c r="T46" s="41"/>
    </row>
    <row r="47" spans="1:20" s="12" customFormat="1" x14ac:dyDescent="0.25">
      <c r="A47" s="38" t="s">
        <v>30</v>
      </c>
      <c r="B47" s="34" t="s">
        <v>32</v>
      </c>
      <c r="C47" s="38" t="s">
        <v>87</v>
      </c>
      <c r="D47" s="26">
        <v>2</v>
      </c>
      <c r="E47" s="11">
        <v>0</v>
      </c>
      <c r="F47" s="26">
        <v>37610</v>
      </c>
      <c r="G47" s="26">
        <v>0</v>
      </c>
      <c r="H47" s="26">
        <v>37610</v>
      </c>
      <c r="I47" s="26">
        <f t="shared" si="2"/>
        <v>0</v>
      </c>
      <c r="J47" s="11">
        <f t="shared" si="1"/>
        <v>-37610</v>
      </c>
      <c r="K47" s="41"/>
      <c r="L47" s="11"/>
      <c r="M47" s="11"/>
      <c r="N47" s="11"/>
      <c r="O47" s="11"/>
      <c r="P47" s="11"/>
      <c r="Q47" s="11"/>
      <c r="R47" s="11"/>
      <c r="S47" s="11"/>
      <c r="T47" s="41"/>
    </row>
    <row r="48" spans="1:20" s="12" customFormat="1" x14ac:dyDescent="0.25">
      <c r="A48" s="38" t="s">
        <v>31</v>
      </c>
      <c r="B48" s="34" t="s">
        <v>97</v>
      </c>
      <c r="C48" s="38" t="s">
        <v>87</v>
      </c>
      <c r="D48" s="26">
        <v>1</v>
      </c>
      <c r="E48" s="11">
        <v>0</v>
      </c>
      <c r="F48" s="26">
        <v>5153</v>
      </c>
      <c r="G48" s="26"/>
      <c r="H48" s="26">
        <v>5153</v>
      </c>
      <c r="I48" s="26">
        <f t="shared" si="2"/>
        <v>0</v>
      </c>
      <c r="J48" s="11">
        <f t="shared" si="1"/>
        <v>-5153</v>
      </c>
      <c r="K48" s="41"/>
      <c r="L48" s="11"/>
      <c r="M48" s="11"/>
      <c r="N48" s="11"/>
      <c r="O48" s="11"/>
      <c r="P48" s="11"/>
      <c r="Q48" s="11"/>
      <c r="R48" s="11"/>
      <c r="S48" s="11"/>
      <c r="T48" s="41"/>
    </row>
    <row r="49" spans="1:20" s="12" customFormat="1" ht="45" x14ac:dyDescent="0.25">
      <c r="A49" s="38" t="s">
        <v>33</v>
      </c>
      <c r="B49" s="34" t="s">
        <v>98</v>
      </c>
      <c r="C49" s="38" t="s">
        <v>87</v>
      </c>
      <c r="D49" s="26">
        <v>1</v>
      </c>
      <c r="E49" s="11">
        <v>0</v>
      </c>
      <c r="F49" s="26">
        <v>11611</v>
      </c>
      <c r="G49" s="26">
        <v>0</v>
      </c>
      <c r="H49" s="26">
        <v>11611</v>
      </c>
      <c r="I49" s="26">
        <f t="shared" si="2"/>
        <v>0</v>
      </c>
      <c r="J49" s="11">
        <f t="shared" si="1"/>
        <v>-11611</v>
      </c>
      <c r="K49" s="41"/>
      <c r="L49" s="11"/>
      <c r="M49" s="11"/>
      <c r="N49" s="11"/>
      <c r="O49" s="11"/>
      <c r="P49" s="11"/>
      <c r="Q49" s="11"/>
      <c r="R49" s="11"/>
      <c r="S49" s="11"/>
      <c r="T49" s="41"/>
    </row>
    <row r="50" spans="1:20" s="12" customFormat="1" x14ac:dyDescent="0.25">
      <c r="A50" s="38" t="s">
        <v>34</v>
      </c>
      <c r="B50" s="34" t="s">
        <v>99</v>
      </c>
      <c r="C50" s="38" t="s">
        <v>87</v>
      </c>
      <c r="D50" s="26">
        <v>1</v>
      </c>
      <c r="E50" s="11">
        <v>0</v>
      </c>
      <c r="F50" s="26">
        <v>11430</v>
      </c>
      <c r="G50" s="26">
        <v>0</v>
      </c>
      <c r="H50" s="26">
        <v>11430</v>
      </c>
      <c r="I50" s="26">
        <f t="shared" si="2"/>
        <v>0</v>
      </c>
      <c r="J50" s="11">
        <f t="shared" si="1"/>
        <v>-11430</v>
      </c>
      <c r="K50" s="41"/>
      <c r="L50" s="11"/>
      <c r="M50" s="11"/>
      <c r="N50" s="11"/>
      <c r="O50" s="11"/>
      <c r="P50" s="11"/>
      <c r="Q50" s="11"/>
      <c r="R50" s="11"/>
      <c r="S50" s="11"/>
      <c r="T50" s="41"/>
    </row>
    <row r="51" spans="1:20" s="12" customFormat="1" x14ac:dyDescent="0.25">
      <c r="A51" s="31"/>
      <c r="B51" s="32" t="s">
        <v>70</v>
      </c>
      <c r="C51" s="32"/>
      <c r="D51" s="33"/>
      <c r="E51" s="11">
        <v>0</v>
      </c>
      <c r="F51" s="10">
        <f>F43+F41+F32+F14</f>
        <v>1633991</v>
      </c>
      <c r="G51" s="10">
        <f t="shared" ref="G51:J51" si="3">G43+G41+G32+G14</f>
        <v>34261</v>
      </c>
      <c r="H51" s="10">
        <f t="shared" si="3"/>
        <v>1633991</v>
      </c>
      <c r="I51" s="10">
        <f t="shared" si="3"/>
        <v>34261</v>
      </c>
      <c r="J51" s="10">
        <f t="shared" si="3"/>
        <v>-1599730</v>
      </c>
      <c r="K51" s="41"/>
      <c r="L51" s="11"/>
      <c r="M51" s="11"/>
      <c r="N51" s="11"/>
      <c r="O51" s="11"/>
      <c r="P51" s="11"/>
      <c r="Q51" s="11"/>
      <c r="R51" s="11"/>
      <c r="S51" s="11"/>
      <c r="T51" s="41"/>
    </row>
    <row r="52" spans="1:20" s="12" customFormat="1" x14ac:dyDescent="0.25"/>
    <row r="53" spans="1:20" s="15" customFormat="1" x14ac:dyDescent="0.25"/>
    <row r="54" spans="1:20" s="15" customFormat="1" x14ac:dyDescent="0.25"/>
    <row r="55" spans="1:20" s="15" customFormat="1" x14ac:dyDescent="0.25"/>
    <row r="56" spans="1:20" s="15" customFormat="1" x14ac:dyDescent="0.25">
      <c r="C56" s="16" t="s">
        <v>63</v>
      </c>
      <c r="L56" s="16" t="s">
        <v>35</v>
      </c>
      <c r="M56" s="16"/>
    </row>
    <row r="57" spans="1:20" s="15" customFormat="1" x14ac:dyDescent="0.25"/>
    <row r="60" spans="1:20" x14ac:dyDescent="0.25">
      <c r="S60" s="17" t="s">
        <v>71</v>
      </c>
    </row>
  </sheetData>
  <mergeCells count="16">
    <mergeCell ref="T14:T28"/>
    <mergeCell ref="T29:T51"/>
    <mergeCell ref="K32:K51"/>
    <mergeCell ref="K14:K31"/>
    <mergeCell ref="A1:S2"/>
    <mergeCell ref="L11:O11"/>
    <mergeCell ref="P11:Q11"/>
    <mergeCell ref="R11:S11"/>
    <mergeCell ref="B7:S7"/>
    <mergeCell ref="A10:A12"/>
    <mergeCell ref="B10:S10"/>
    <mergeCell ref="B11:B12"/>
    <mergeCell ref="C11:C12"/>
    <mergeCell ref="D11:E11"/>
    <mergeCell ref="F11:G11"/>
    <mergeCell ref="H11:K1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Инф. о ходе исполнения ИП2020</vt:lpstr>
      <vt:lpstr>'Инф. о ходе исполнения ИП2020'!Область_печати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2019-03-29T08:17:28Z</dcterms:created>
  <dcterms:modified xsi:type="dcterms:W3CDTF">2020-04-01T07:41:10Z</dcterms:modified>
</cp:coreProperties>
</file>